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22nd Jul 2014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2" i="1" l="1"/>
  <c r="F32" i="1"/>
  <c r="L5" i="1"/>
  <c r="M16" i="1"/>
  <c r="G16" i="1"/>
  <c r="F16" i="1"/>
  <c r="K5" i="1"/>
  <c r="L16" i="1"/>
  <c r="B40" i="1"/>
  <c r="B41" i="1"/>
  <c r="B39" i="1"/>
  <c r="H35" i="1"/>
  <c r="G35" i="1"/>
  <c r="F35" i="1"/>
  <c r="E35" i="1"/>
  <c r="H33" i="1"/>
  <c r="G33" i="1"/>
  <c r="F33" i="1"/>
  <c r="E33" i="1"/>
  <c r="H36" i="1"/>
  <c r="E36" i="1"/>
  <c r="G34" i="1"/>
  <c r="F34" i="1"/>
  <c r="H34" i="1"/>
  <c r="E34" i="1"/>
  <c r="C25" i="1"/>
  <c r="M19" i="1"/>
  <c r="L18" i="1"/>
  <c r="K17" i="1"/>
  <c r="G18" i="1"/>
  <c r="F18" i="1"/>
  <c r="F22" i="1"/>
  <c r="L7" i="1"/>
  <c r="K6" i="1"/>
  <c r="J6" i="1"/>
  <c r="H7" i="1"/>
  <c r="G7" i="1"/>
  <c r="F6" i="1"/>
  <c r="H40" i="1" l="1"/>
  <c r="E40" i="1"/>
  <c r="F36" i="1"/>
  <c r="F40" i="1" s="1"/>
  <c r="G36" i="1"/>
  <c r="G40" i="1" s="1"/>
  <c r="F26" i="1"/>
  <c r="M27" i="1"/>
  <c r="K27" i="1"/>
  <c r="G26" i="1"/>
  <c r="F27" i="1"/>
  <c r="G27" i="1"/>
  <c r="L27" i="1"/>
  <c r="E27" i="1"/>
  <c r="P10" i="1"/>
  <c r="O21" i="1"/>
  <c r="O10" i="1"/>
  <c r="P21" i="1"/>
  <c r="Q10" i="1"/>
  <c r="Q21" i="1"/>
  <c r="G6" i="1"/>
  <c r="F8" i="1"/>
  <c r="G19" i="1"/>
  <c r="G17" i="1"/>
  <c r="L6" i="1"/>
  <c r="J8" i="1"/>
  <c r="L17" i="1"/>
  <c r="M18" i="1"/>
  <c r="M26" i="1" s="1"/>
  <c r="H6" i="1"/>
  <c r="E17" i="1"/>
  <c r="F19" i="1"/>
  <c r="F17" i="1"/>
  <c r="J7" i="1"/>
  <c r="K8" i="1"/>
  <c r="M17" i="1"/>
  <c r="K19" i="1"/>
  <c r="F7" i="1"/>
  <c r="H8" i="1"/>
  <c r="E19" i="1"/>
  <c r="K7" i="1"/>
  <c r="L26" i="1" s="1"/>
  <c r="L8" i="1"/>
  <c r="K18" i="1"/>
  <c r="L19" i="1"/>
  <c r="G8" i="1"/>
  <c r="E18" i="1"/>
  <c r="E26" i="1" s="1"/>
  <c r="K11" i="1"/>
  <c r="G22" i="1"/>
  <c r="G11" i="1"/>
  <c r="H11" i="1"/>
  <c r="L22" i="1"/>
  <c r="M22" i="1"/>
  <c r="L11" i="1"/>
  <c r="K26" i="1" l="1"/>
</calcChain>
</file>

<file path=xl/sharedStrings.xml><?xml version="1.0" encoding="utf-8"?>
<sst xmlns="http://schemas.openxmlformats.org/spreadsheetml/2006/main" count="67" uniqueCount="38">
  <si>
    <t>NSF</t>
  </si>
  <si>
    <t>OSF</t>
  </si>
  <si>
    <t>NSR</t>
  </si>
  <si>
    <t>OSR</t>
  </si>
  <si>
    <t>Std height</t>
  </si>
  <si>
    <t>Std height (Min)</t>
  </si>
  <si>
    <t>Std height (Max)</t>
  </si>
  <si>
    <t>Front</t>
  </si>
  <si>
    <t>Rear</t>
  </si>
  <si>
    <t>-</t>
  </si>
  <si>
    <t>0 Hrs</t>
  </si>
  <si>
    <t>+20 Hrs</t>
  </si>
  <si>
    <t>+36 Hrs</t>
  </si>
  <si>
    <t>Front variance Left to Right</t>
  </si>
  <si>
    <t>Rear variance Left to Right</t>
  </si>
  <si>
    <t>Difference to Std</t>
  </si>
  <si>
    <t>Different to measured</t>
  </si>
  <si>
    <t>Std back higher than front by (mm)</t>
  </si>
  <si>
    <t>Max Std height</t>
  </si>
  <si>
    <t>Min Std height</t>
  </si>
  <si>
    <t>Height reduction over time</t>
  </si>
  <si>
    <t>Calibration</t>
  </si>
  <si>
    <t>Near side front variance</t>
  </si>
  <si>
    <t>Off side front variance</t>
  </si>
  <si>
    <t>Near side rear variance</t>
  </si>
  <si>
    <t>Off side rear variance</t>
  </si>
  <si>
    <t>Variance from Std height</t>
  </si>
  <si>
    <t>Land Rover Discovery 3 - Suspension calibration and testing form</t>
  </si>
  <si>
    <t>Height measured =&gt;</t>
  </si>
  <si>
    <t>Actual height (0 Hrs)</t>
  </si>
  <si>
    <t xml:space="preserve">Blue line should sit between min and max limits, closer to zero (0) the better </t>
  </si>
  <si>
    <t>How to use:</t>
  </si>
  <si>
    <t>1) Set the suspension to std height then turn off the engine</t>
  </si>
  <si>
    <t>2) Unplug Fuse 26 in engine bay fuse box</t>
  </si>
  <si>
    <t>mm</t>
  </si>
  <si>
    <r>
      <t xml:space="preserve">Update items in </t>
    </r>
    <r>
      <rPr>
        <i/>
        <sz val="11"/>
        <color rgb="FFFF0000"/>
        <rFont val="Calibri"/>
        <family val="2"/>
        <scheme val="minor"/>
      </rPr>
      <t>RED</t>
    </r>
    <r>
      <rPr>
        <i/>
        <sz val="11"/>
        <color theme="1"/>
        <rFont val="Calibri"/>
        <family val="2"/>
        <scheme val="minor"/>
      </rPr>
      <t xml:space="preserve"> only</t>
    </r>
  </si>
  <si>
    <t>3) Record measurements from the centre of the wheel to the bottom of the arches</t>
  </si>
  <si>
    <t>All measurements should be recorded with a full tank of fuel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</si>
</sst>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2" fillId="0" borderId="0" xfId="0" applyFont="1" applyAlignment="1">
      <alignment horizontal="center"/>
    </xf>
    <xf numFmtId="49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49" fontId="4" fillId="0" borderId="0" xfId="0" applyNumberFormat="1" applyFont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6" fillId="0" borderId="0" xfId="0" applyFont="1"/>
    <xf numFmtId="0" fontId="8" fillId="0" borderId="0" xfId="0" applyFont="1"/>
    <xf numFmtId="0" fontId="5" fillId="0" borderId="0" xfId="0" applyFont="1"/>
    <xf numFmtId="49" fontId="1" fillId="0" borderId="0" xfId="0" applyNumberFormat="1" applyFont="1"/>
    <xf numFmtId="49" fontId="9" fillId="2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49" fontId="10" fillId="2" borderId="0" xfId="0" applyNumberFormat="1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263870033487189E-2"/>
          <c:y val="6.3487860316208636E-2"/>
          <c:w val="0.59202348628835189"/>
          <c:h val="0.8798175095844214"/>
        </c:manualLayout>
      </c:layout>
      <c:lineChart>
        <c:grouping val="standard"/>
        <c:varyColors val="0"/>
        <c:ser>
          <c:idx val="0"/>
          <c:order val="0"/>
          <c:tx>
            <c:strRef>
              <c:f>'22nd Jul 2014'!$B$40</c:f>
              <c:strCache>
                <c:ptCount val="1"/>
                <c:pt idx="0">
                  <c:v>Actual height - Std height</c:v>
                </c:pt>
              </c:strCache>
            </c:strRef>
          </c:tx>
          <c:marker>
            <c:symbol val="none"/>
          </c:marker>
          <c:cat>
            <c:strRef>
              <c:f>'22nd Jul 2014'!$E$32:$H$32</c:f>
              <c:strCache>
                <c:ptCount val="4"/>
                <c:pt idx="0">
                  <c:v>NSR</c:v>
                </c:pt>
                <c:pt idx="1">
                  <c:v>NSF</c:v>
                </c:pt>
                <c:pt idx="2">
                  <c:v>OSF</c:v>
                </c:pt>
                <c:pt idx="3">
                  <c:v>OSR</c:v>
                </c:pt>
              </c:strCache>
            </c:strRef>
          </c:cat>
          <c:val>
            <c:numRef>
              <c:f>'22nd Jul 2014'!$E$40:$H$40</c:f>
              <c:numCache>
                <c:formatCode>General</c:formatCode>
                <c:ptCount val="4"/>
                <c:pt idx="0">
                  <c:v>-2</c:v>
                </c:pt>
                <c:pt idx="1">
                  <c:v>9</c:v>
                </c:pt>
                <c:pt idx="2">
                  <c:v>13</c:v>
                </c:pt>
                <c:pt idx="3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'22nd Jul 2014'!$B$39</c:f>
              <c:strCache>
                <c:ptCount val="1"/>
                <c:pt idx="0">
                  <c:v>Max Std height - Std height</c:v>
                </c:pt>
              </c:strCache>
            </c:strRef>
          </c:tx>
          <c:marker>
            <c:symbol val="none"/>
          </c:marker>
          <c:val>
            <c:numRef>
              <c:f>'22nd Jul 2014'!$E$39:$H$39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'22nd Jul 2014'!$B$41</c:f>
              <c:strCache>
                <c:ptCount val="1"/>
                <c:pt idx="0">
                  <c:v>Std height - Min Std height</c:v>
                </c:pt>
              </c:strCache>
            </c:strRef>
          </c:tx>
          <c:marker>
            <c:symbol val="none"/>
          </c:marker>
          <c:val>
            <c:numRef>
              <c:f>'22nd Jul 2014'!$E$41:$H$41</c:f>
              <c:numCache>
                <c:formatCode>General</c:formatCode>
                <c:ptCount val="4"/>
                <c:pt idx="0">
                  <c:v>-10</c:v>
                </c:pt>
                <c:pt idx="1">
                  <c:v>-10</c:v>
                </c:pt>
                <c:pt idx="2">
                  <c:v>-10</c:v>
                </c:pt>
                <c:pt idx="3">
                  <c:v>-10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54848"/>
        <c:axId val="124383616"/>
      </c:lineChart>
      <c:catAx>
        <c:axId val="124254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24383616"/>
        <c:crosses val="autoZero"/>
        <c:auto val="1"/>
        <c:lblAlgn val="ctr"/>
        <c:lblOffset val="100"/>
        <c:noMultiLvlLbl val="0"/>
      </c:catAx>
      <c:valAx>
        <c:axId val="124383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254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716060276948143"/>
          <c:y val="0.20449543071105999"/>
          <c:w val="0.28688161824599512"/>
          <c:h val="0.6351755195929030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47574</xdr:colOff>
      <xdr:row>4</xdr:row>
      <xdr:rowOff>19098</xdr:rowOff>
    </xdr:from>
    <xdr:to>
      <xdr:col>8</xdr:col>
      <xdr:colOff>2087265</xdr:colOff>
      <xdr:row>23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3643957" y="1013765"/>
          <a:ext cx="3648025" cy="2039691"/>
        </a:xfrm>
        <a:prstGeom prst="rect">
          <a:avLst/>
        </a:prstGeom>
      </xdr:spPr>
    </xdr:pic>
    <xdr:clientData/>
  </xdr:twoCellAnchor>
  <xdr:twoCellAnchor>
    <xdr:from>
      <xdr:col>8</xdr:col>
      <xdr:colOff>266700</xdr:colOff>
      <xdr:row>30</xdr:row>
      <xdr:rowOff>180974</xdr:rowOff>
    </xdr:from>
    <xdr:to>
      <xdr:col>15</xdr:col>
      <xdr:colOff>295275</xdr:colOff>
      <xdr:row>40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2"/>
  <sheetViews>
    <sheetView showGridLines="0" tabSelected="1" workbookViewId="0">
      <selection activeCell="V28" sqref="V28"/>
    </sheetView>
  </sheetViews>
  <sheetFormatPr defaultRowHeight="15" x14ac:dyDescent="0.25"/>
  <cols>
    <col min="1" max="1" width="1.5703125" customWidth="1"/>
    <col min="2" max="2" width="18.7109375" customWidth="1"/>
    <col min="4" max="4" width="1.5703125" customWidth="1"/>
    <col min="9" max="9" width="33.42578125" customWidth="1"/>
    <col min="10" max="10" width="9.140625" customWidth="1"/>
    <col min="14" max="14" width="4.140625" customWidth="1"/>
  </cols>
  <sheetData>
    <row r="1" spans="2:17" ht="18.75" x14ac:dyDescent="0.3">
      <c r="B1" s="29" t="s">
        <v>27</v>
      </c>
      <c r="I1" s="35"/>
      <c r="J1" s="30" t="s">
        <v>32</v>
      </c>
    </row>
    <row r="2" spans="2:17" x14ac:dyDescent="0.25">
      <c r="B2" s="30" t="s">
        <v>37</v>
      </c>
      <c r="I2" s="36" t="s">
        <v>31</v>
      </c>
      <c r="J2" s="30" t="s">
        <v>33</v>
      </c>
    </row>
    <row r="3" spans="2:17" ht="12.75" customHeight="1" thickBot="1" x14ac:dyDescent="0.3">
      <c r="B3" s="30" t="s">
        <v>35</v>
      </c>
      <c r="J3" s="30" t="s">
        <v>36</v>
      </c>
    </row>
    <row r="4" spans="2:17" ht="15.75" thickBot="1" x14ac:dyDescent="0.3">
      <c r="E4" s="20"/>
      <c r="F4" s="21" t="s">
        <v>22</v>
      </c>
      <c r="G4" s="22"/>
      <c r="H4" s="23"/>
      <c r="J4" s="21" t="s">
        <v>23</v>
      </c>
      <c r="K4" s="22"/>
      <c r="L4" s="23"/>
    </row>
    <row r="5" spans="2:17" x14ac:dyDescent="0.25">
      <c r="B5" s="5" t="s">
        <v>7</v>
      </c>
      <c r="C5" s="6" t="s">
        <v>34</v>
      </c>
      <c r="D5" s="6"/>
      <c r="F5" s="34" t="s">
        <v>10</v>
      </c>
      <c r="G5" s="32" t="s">
        <v>11</v>
      </c>
      <c r="H5" s="32" t="s">
        <v>12</v>
      </c>
      <c r="J5" s="7" t="s">
        <v>10</v>
      </c>
      <c r="K5" s="7" t="str">
        <f>G5</f>
        <v>+20 Hrs</v>
      </c>
      <c r="L5" s="7" t="str">
        <f>H5</f>
        <v>+36 Hrs</v>
      </c>
    </row>
    <row r="6" spans="2:17" x14ac:dyDescent="0.25">
      <c r="B6" s="1" t="s">
        <v>6</v>
      </c>
      <c r="C6" s="2">
        <v>476</v>
      </c>
      <c r="D6" s="2"/>
      <c r="F6" s="8">
        <f>SUM(F$10-$C6)</f>
        <v>-1</v>
      </c>
      <c r="G6" s="8">
        <f>SUM(G$10-$C6)</f>
        <v>-6</v>
      </c>
      <c r="H6" s="8">
        <f>SUM(H$10-$C6)</f>
        <v>-23</v>
      </c>
      <c r="J6" s="8">
        <f>SUM(J$10-$C6)</f>
        <v>3</v>
      </c>
      <c r="K6" s="8">
        <f>SUM(K$10-$C6)</f>
        <v>-6</v>
      </c>
      <c r="L6" s="8">
        <f>SUM(L$10-$C6)</f>
        <v>-23</v>
      </c>
    </row>
    <row r="7" spans="2:17" s="12" customFormat="1" x14ac:dyDescent="0.25">
      <c r="B7" s="9" t="s">
        <v>4</v>
      </c>
      <c r="C7" s="10">
        <v>466</v>
      </c>
      <c r="D7" s="10"/>
      <c r="F7" s="11">
        <f>SUM(F$10-$C7)</f>
        <v>9</v>
      </c>
      <c r="G7" s="11">
        <f>SUM(G$10-$C7)</f>
        <v>4</v>
      </c>
      <c r="H7" s="11">
        <f>SUM(H$10-$C7)</f>
        <v>-13</v>
      </c>
      <c r="J7" s="11">
        <f>SUM(J$10-$C7)</f>
        <v>13</v>
      </c>
      <c r="K7" s="11">
        <f>SUM(K$10-$C7)</f>
        <v>4</v>
      </c>
      <c r="L7" s="11">
        <f>SUM(L$10-$C7)</f>
        <v>-13</v>
      </c>
    </row>
    <row r="8" spans="2:17" x14ac:dyDescent="0.25">
      <c r="B8" s="1" t="s">
        <v>5</v>
      </c>
      <c r="C8" s="2">
        <v>456</v>
      </c>
      <c r="D8" s="2"/>
      <c r="F8" s="8">
        <f>SUM(F$10-$C8)</f>
        <v>19</v>
      </c>
      <c r="G8" s="8">
        <f>SUM(G$10-$C8)</f>
        <v>14</v>
      </c>
      <c r="H8" s="8">
        <f>SUM(H$10-$C8)</f>
        <v>-3</v>
      </c>
      <c r="J8" s="8">
        <f>SUM(J$10-$C8)</f>
        <v>23</v>
      </c>
      <c r="K8" s="8">
        <f>SUM(K$10-$C8)</f>
        <v>14</v>
      </c>
      <c r="L8" s="8">
        <f>SUM(L$10-$C8)</f>
        <v>-3</v>
      </c>
      <c r="O8" s="16" t="s">
        <v>13</v>
      </c>
      <c r="P8" s="16"/>
      <c r="Q8" s="16"/>
    </row>
    <row r="9" spans="2:17" x14ac:dyDescent="0.25">
      <c r="B9" s="1"/>
      <c r="C9" s="2"/>
      <c r="D9" s="2"/>
      <c r="F9" s="3"/>
      <c r="G9" s="3"/>
      <c r="H9" s="3"/>
      <c r="J9" s="3"/>
      <c r="K9" s="3"/>
      <c r="L9" s="3"/>
      <c r="O9" s="7" t="s">
        <v>10</v>
      </c>
      <c r="P9" s="7" t="s">
        <v>11</v>
      </c>
      <c r="Q9" s="7" t="s">
        <v>12</v>
      </c>
    </row>
    <row r="10" spans="2:17" x14ac:dyDescent="0.25">
      <c r="B10" s="31" t="s">
        <v>28</v>
      </c>
      <c r="C10" s="2"/>
      <c r="D10" s="2"/>
      <c r="F10" s="33">
        <v>475</v>
      </c>
      <c r="G10" s="33">
        <v>470</v>
      </c>
      <c r="H10" s="33">
        <v>453</v>
      </c>
      <c r="J10" s="33">
        <v>479</v>
      </c>
      <c r="K10" s="33">
        <v>470</v>
      </c>
      <c r="L10" s="33">
        <v>453</v>
      </c>
      <c r="O10" s="2">
        <f>SUM(F10-J10)</f>
        <v>-4</v>
      </c>
      <c r="P10" s="2">
        <f>SUM(G10-K10)</f>
        <v>0</v>
      </c>
      <c r="Q10" s="2">
        <f>SUM(H10-L10)</f>
        <v>0</v>
      </c>
    </row>
    <row r="11" spans="2:17" x14ac:dyDescent="0.25">
      <c r="B11" s="1" t="s">
        <v>20</v>
      </c>
      <c r="C11" s="2"/>
      <c r="D11" s="2"/>
      <c r="F11" s="3" t="s">
        <v>9</v>
      </c>
      <c r="G11" s="3">
        <f>SUM(G10-F$10)</f>
        <v>-5</v>
      </c>
      <c r="H11" s="3">
        <f>SUM(H10-G$10)</f>
        <v>-17</v>
      </c>
      <c r="J11" s="3" t="s">
        <v>9</v>
      </c>
      <c r="K11" s="3">
        <f>SUM(K10-J10)</f>
        <v>-9</v>
      </c>
      <c r="L11" s="3">
        <f>SUM(L10-K10)</f>
        <v>-17</v>
      </c>
    </row>
    <row r="12" spans="2:17" x14ac:dyDescent="0.25">
      <c r="B12" s="1"/>
      <c r="C12" s="2"/>
      <c r="D12" s="2"/>
      <c r="F12" s="3"/>
      <c r="G12" s="3"/>
      <c r="H12" s="3"/>
      <c r="J12" s="3"/>
      <c r="K12" s="3"/>
      <c r="L12" s="3"/>
    </row>
    <row r="13" spans="2:17" x14ac:dyDescent="0.25">
      <c r="B13" s="1"/>
      <c r="C13" s="2"/>
      <c r="D13" s="2"/>
      <c r="E13" s="2"/>
      <c r="F13" s="2"/>
      <c r="G13" s="2"/>
      <c r="H13" s="6"/>
      <c r="K13" s="2"/>
      <c r="L13" s="2"/>
      <c r="M13" s="2"/>
    </row>
    <row r="14" spans="2:17" ht="15.75" thickBot="1" x14ac:dyDescent="0.3">
      <c r="B14" s="1"/>
      <c r="C14" s="2"/>
      <c r="D14" s="2"/>
      <c r="E14" s="2"/>
      <c r="F14" s="2"/>
      <c r="G14" s="2"/>
      <c r="H14" s="6"/>
      <c r="K14" s="2"/>
      <c r="L14" s="2"/>
      <c r="M14" s="2"/>
    </row>
    <row r="15" spans="2:17" ht="15.75" thickBot="1" x14ac:dyDescent="0.3">
      <c r="B15" s="1"/>
      <c r="C15" s="2"/>
      <c r="D15" s="2"/>
      <c r="E15" s="21" t="s">
        <v>24</v>
      </c>
      <c r="F15" s="22"/>
      <c r="G15" s="23"/>
      <c r="H15" s="6"/>
      <c r="K15" s="21" t="s">
        <v>25</v>
      </c>
      <c r="L15" s="22"/>
      <c r="M15" s="23"/>
    </row>
    <row r="16" spans="2:17" x14ac:dyDescent="0.25">
      <c r="B16" s="5" t="s">
        <v>8</v>
      </c>
      <c r="C16" s="6" t="s">
        <v>34</v>
      </c>
      <c r="D16" s="6"/>
      <c r="E16" s="7" t="s">
        <v>10</v>
      </c>
      <c r="F16" s="7" t="str">
        <f>G5</f>
        <v>+20 Hrs</v>
      </c>
      <c r="G16" s="7" t="str">
        <f>H5</f>
        <v>+36 Hrs</v>
      </c>
      <c r="H16" s="6"/>
      <c r="K16" s="7" t="s">
        <v>10</v>
      </c>
      <c r="L16" s="7" t="str">
        <f>G5</f>
        <v>+20 Hrs</v>
      </c>
      <c r="M16" s="7" t="str">
        <f>H5</f>
        <v>+36 Hrs</v>
      </c>
    </row>
    <row r="17" spans="2:17" x14ac:dyDescent="0.25">
      <c r="B17" s="1" t="s">
        <v>6</v>
      </c>
      <c r="C17" s="2">
        <v>495</v>
      </c>
      <c r="D17" s="2"/>
      <c r="E17" s="8">
        <f>SUM(E$21-$C17)</f>
        <v>-12</v>
      </c>
      <c r="F17" s="8">
        <f t="shared" ref="F17:G17" si="0">SUM(F$21-$C17)</f>
        <v>-14</v>
      </c>
      <c r="G17" s="8">
        <f t="shared" si="0"/>
        <v>-25</v>
      </c>
      <c r="H17" s="6"/>
      <c r="K17" s="8">
        <f>SUM(K$21-$C17)</f>
        <v>11</v>
      </c>
      <c r="L17" s="8">
        <f t="shared" ref="L17:M17" si="1">SUM(L$21-$C17)</f>
        <v>11</v>
      </c>
      <c r="M17" s="8">
        <f t="shared" si="1"/>
        <v>-2</v>
      </c>
    </row>
    <row r="18" spans="2:17" s="12" customFormat="1" x14ac:dyDescent="0.25">
      <c r="B18" s="9" t="s">
        <v>4</v>
      </c>
      <c r="C18" s="10">
        <v>485</v>
      </c>
      <c r="D18" s="10"/>
      <c r="E18" s="11">
        <f t="shared" ref="E18:G19" si="2">SUM(E$21-$C18)</f>
        <v>-2</v>
      </c>
      <c r="F18" s="11">
        <f t="shared" si="2"/>
        <v>-4</v>
      </c>
      <c r="G18" s="11">
        <f t="shared" si="2"/>
        <v>-15</v>
      </c>
      <c r="H18" s="6"/>
      <c r="K18" s="11">
        <f t="shared" ref="K18:M19" si="3">SUM(K$21-$C18)</f>
        <v>21</v>
      </c>
      <c r="L18" s="11">
        <f t="shared" si="3"/>
        <v>21</v>
      </c>
      <c r="M18" s="11">
        <f t="shared" si="3"/>
        <v>8</v>
      </c>
    </row>
    <row r="19" spans="2:17" x14ac:dyDescent="0.25">
      <c r="B19" s="1" t="s">
        <v>5</v>
      </c>
      <c r="C19" s="2">
        <v>475</v>
      </c>
      <c r="D19" s="2"/>
      <c r="E19" s="8">
        <f t="shared" si="2"/>
        <v>8</v>
      </c>
      <c r="F19" s="8">
        <f t="shared" si="2"/>
        <v>6</v>
      </c>
      <c r="G19" s="8">
        <f t="shared" si="2"/>
        <v>-5</v>
      </c>
      <c r="H19" s="6"/>
      <c r="K19" s="8">
        <f t="shared" si="3"/>
        <v>31</v>
      </c>
      <c r="L19" s="8">
        <f t="shared" si="3"/>
        <v>31</v>
      </c>
      <c r="M19" s="8">
        <f t="shared" si="3"/>
        <v>18</v>
      </c>
      <c r="O19" s="16" t="s">
        <v>14</v>
      </c>
      <c r="P19" s="16"/>
      <c r="Q19" s="16"/>
    </row>
    <row r="20" spans="2:17" x14ac:dyDescent="0.25">
      <c r="B20" s="1"/>
      <c r="C20" s="2"/>
      <c r="D20" s="2"/>
      <c r="E20" s="3"/>
      <c r="F20" s="3"/>
      <c r="G20" s="3"/>
      <c r="H20" s="6"/>
      <c r="K20" s="3"/>
      <c r="L20" s="3"/>
      <c r="M20" s="3"/>
      <c r="O20" s="7" t="s">
        <v>10</v>
      </c>
      <c r="P20" s="7" t="s">
        <v>11</v>
      </c>
      <c r="Q20" s="7" t="s">
        <v>12</v>
      </c>
    </row>
    <row r="21" spans="2:17" x14ac:dyDescent="0.25">
      <c r="B21" s="31" t="s">
        <v>28</v>
      </c>
      <c r="C21" s="2"/>
      <c r="D21" s="2"/>
      <c r="E21" s="33">
        <v>483</v>
      </c>
      <c r="F21" s="33">
        <v>481</v>
      </c>
      <c r="G21" s="33">
        <v>470</v>
      </c>
      <c r="H21" s="6"/>
      <c r="K21" s="33">
        <v>506</v>
      </c>
      <c r="L21" s="33">
        <v>506</v>
      </c>
      <c r="M21" s="33">
        <v>493</v>
      </c>
      <c r="O21" s="2">
        <f>SUM(E21-K21)</f>
        <v>-23</v>
      </c>
      <c r="P21" s="2">
        <f t="shared" ref="P21" si="4">SUM(F21-L21)</f>
        <v>-25</v>
      </c>
      <c r="Q21" s="2">
        <f t="shared" ref="Q21" si="5">SUM(G21-M21)</f>
        <v>-23</v>
      </c>
    </row>
    <row r="22" spans="2:17" x14ac:dyDescent="0.25">
      <c r="B22" s="1" t="s">
        <v>20</v>
      </c>
      <c r="C22" s="2"/>
      <c r="D22" s="2"/>
      <c r="E22" s="3" t="s">
        <v>9</v>
      </c>
      <c r="F22" s="3">
        <f>SUM(F21-E21)</f>
        <v>-2</v>
      </c>
      <c r="G22" s="3">
        <f>SUM(G21-F21)</f>
        <v>-11</v>
      </c>
      <c r="H22" s="6"/>
      <c r="K22" s="3" t="s">
        <v>9</v>
      </c>
      <c r="L22" s="3">
        <f>SUM(L21-K21)</f>
        <v>0</v>
      </c>
      <c r="M22" s="3">
        <f>SUM(M21-L21)</f>
        <v>-13</v>
      </c>
    </row>
    <row r="23" spans="2:17" x14ac:dyDescent="0.25">
      <c r="B23" s="1"/>
      <c r="C23" s="2"/>
      <c r="D23" s="2"/>
      <c r="E23" s="3"/>
      <c r="F23" s="3"/>
      <c r="G23" s="3"/>
      <c r="H23" s="6"/>
      <c r="K23" s="3"/>
      <c r="L23" s="3"/>
      <c r="M23" s="3"/>
    </row>
    <row r="24" spans="2:17" x14ac:dyDescent="0.25">
      <c r="H24" s="6"/>
    </row>
    <row r="25" spans="2:17" ht="30" x14ac:dyDescent="0.25">
      <c r="B25" s="13" t="s">
        <v>17</v>
      </c>
      <c r="C25" s="17">
        <f>C18-C7</f>
        <v>19</v>
      </c>
      <c r="E25" s="15" t="s">
        <v>10</v>
      </c>
      <c r="F25" s="15" t="s">
        <v>11</v>
      </c>
      <c r="G25" s="15" t="s">
        <v>12</v>
      </c>
      <c r="H25" s="6"/>
      <c r="I25" s="14"/>
      <c r="J25" s="14"/>
      <c r="K25" s="15" t="s">
        <v>10</v>
      </c>
      <c r="L25" s="15" t="s">
        <v>11</v>
      </c>
      <c r="M25" s="15" t="s">
        <v>12</v>
      </c>
    </row>
    <row r="26" spans="2:17" s="14" customFormat="1" x14ac:dyDescent="0.25">
      <c r="B26" s="14" t="s">
        <v>15</v>
      </c>
      <c r="E26" s="14">
        <f>E18-F7</f>
        <v>-11</v>
      </c>
      <c r="F26" s="14">
        <f>F18-G7</f>
        <v>-8</v>
      </c>
      <c r="G26" s="14">
        <f>G18-H7</f>
        <v>-2</v>
      </c>
      <c r="K26" s="14">
        <f>K18-J7</f>
        <v>8</v>
      </c>
      <c r="L26" s="14">
        <f>L18-K7</f>
        <v>17</v>
      </c>
      <c r="M26" s="14">
        <f>M18-L7</f>
        <v>21</v>
      </c>
    </row>
    <row r="27" spans="2:17" x14ac:dyDescent="0.25">
      <c r="B27" t="s">
        <v>16</v>
      </c>
      <c r="E27">
        <f>E21-F10</f>
        <v>8</v>
      </c>
      <c r="F27">
        <f>F21-G10</f>
        <v>11</v>
      </c>
      <c r="G27">
        <f>G21-H10</f>
        <v>17</v>
      </c>
      <c r="K27">
        <f>K21-J10</f>
        <v>27</v>
      </c>
      <c r="L27">
        <f>L21-K10</f>
        <v>36</v>
      </c>
      <c r="M27">
        <f>M21-L10</f>
        <v>40</v>
      </c>
    </row>
    <row r="28" spans="2:17" ht="6.75" customHeight="1" x14ac:dyDescent="0.25"/>
    <row r="29" spans="2:17" ht="5.25" customHeight="1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2:17" s="24" customFormat="1" ht="6" customHeight="1" x14ac:dyDescent="0.25"/>
    <row r="31" spans="2:17" x14ac:dyDescent="0.25">
      <c r="B31" s="25" t="s">
        <v>21</v>
      </c>
      <c r="C31" s="25"/>
      <c r="E31" s="4"/>
      <c r="F31" s="18" t="s">
        <v>0</v>
      </c>
      <c r="G31" s="18" t="s">
        <v>1</v>
      </c>
      <c r="H31" s="4"/>
    </row>
    <row r="32" spans="2:17" x14ac:dyDescent="0.25">
      <c r="B32" s="25"/>
      <c r="C32" s="25"/>
      <c r="E32" s="18" t="s">
        <v>2</v>
      </c>
      <c r="F32" s="27" t="str">
        <f>F31</f>
        <v>NSF</v>
      </c>
      <c r="G32" s="27" t="str">
        <f>G31</f>
        <v>OSF</v>
      </c>
      <c r="H32" s="18" t="s">
        <v>3</v>
      </c>
    </row>
    <row r="33" spans="2:11" x14ac:dyDescent="0.25">
      <c r="B33" s="1" t="s">
        <v>18</v>
      </c>
      <c r="E33" s="2">
        <f>C17</f>
        <v>495</v>
      </c>
      <c r="F33" s="2">
        <f>C6</f>
        <v>476</v>
      </c>
      <c r="G33" s="2">
        <f>C6</f>
        <v>476</v>
      </c>
      <c r="H33" s="2">
        <f>C17</f>
        <v>495</v>
      </c>
    </row>
    <row r="34" spans="2:11" x14ac:dyDescent="0.25">
      <c r="B34" s="9" t="s">
        <v>4</v>
      </c>
      <c r="C34" s="12"/>
      <c r="D34" s="12"/>
      <c r="E34" s="10">
        <f>C18</f>
        <v>485</v>
      </c>
      <c r="F34" s="10">
        <f>C7</f>
        <v>466</v>
      </c>
      <c r="G34" s="10">
        <f>C7</f>
        <v>466</v>
      </c>
      <c r="H34" s="10">
        <f>C18</f>
        <v>485</v>
      </c>
    </row>
    <row r="35" spans="2:11" x14ac:dyDescent="0.25">
      <c r="B35" s="1" t="s">
        <v>19</v>
      </c>
      <c r="E35" s="2">
        <f>C19</f>
        <v>475</v>
      </c>
      <c r="F35" s="2">
        <f>C8</f>
        <v>456</v>
      </c>
      <c r="G35" s="2">
        <f>C8</f>
        <v>456</v>
      </c>
      <c r="H35" s="2">
        <f>C19</f>
        <v>475</v>
      </c>
    </row>
    <row r="36" spans="2:11" x14ac:dyDescent="0.25">
      <c r="B36" s="28" t="s">
        <v>29</v>
      </c>
      <c r="C36" s="28"/>
      <c r="D36" s="28"/>
      <c r="E36" s="19">
        <f>E21</f>
        <v>483</v>
      </c>
      <c r="F36" s="19">
        <f>F10</f>
        <v>475</v>
      </c>
      <c r="G36" s="19">
        <f>J10</f>
        <v>479</v>
      </c>
      <c r="H36" s="19">
        <f>K21</f>
        <v>506</v>
      </c>
    </row>
    <row r="37" spans="2:11" ht="15" customHeight="1" x14ac:dyDescent="0.25">
      <c r="B37" s="26" t="s">
        <v>26</v>
      </c>
      <c r="C37" s="26"/>
      <c r="E37" s="18"/>
      <c r="F37" s="18" t="s">
        <v>0</v>
      </c>
      <c r="G37" s="18" t="s">
        <v>1</v>
      </c>
      <c r="H37" s="18"/>
    </row>
    <row r="38" spans="2:11" x14ac:dyDescent="0.25">
      <c r="B38" s="26"/>
      <c r="C38" s="26"/>
      <c r="E38" s="18" t="s">
        <v>2</v>
      </c>
      <c r="F38" s="18"/>
      <c r="G38" s="18"/>
      <c r="H38" s="18" t="s">
        <v>3</v>
      </c>
    </row>
    <row r="39" spans="2:11" x14ac:dyDescent="0.25">
      <c r="B39" t="str">
        <f>CONCATENATE(B33," - ",B$34)</f>
        <v>Max Std height - Std height</v>
      </c>
      <c r="E39" s="2">
        <v>10</v>
      </c>
      <c r="F39" s="2">
        <v>10</v>
      </c>
      <c r="G39" s="2">
        <v>10</v>
      </c>
      <c r="H39" s="2">
        <v>10</v>
      </c>
    </row>
    <row r="40" spans="2:11" x14ac:dyDescent="0.25">
      <c r="B40" t="str">
        <f>CONCATENATE("Actual height - ",B34)</f>
        <v>Actual height - Std height</v>
      </c>
      <c r="E40" s="2">
        <f>SUM(E$36-E34)</f>
        <v>-2</v>
      </c>
      <c r="F40" s="2">
        <f>SUM(F$36-F34)</f>
        <v>9</v>
      </c>
      <c r="G40" s="2">
        <f>SUM(G$36-G34)</f>
        <v>13</v>
      </c>
      <c r="H40" s="2">
        <f>SUM(H$36-H34)</f>
        <v>21</v>
      </c>
    </row>
    <row r="41" spans="2:11" x14ac:dyDescent="0.25">
      <c r="B41" t="str">
        <f>CONCATENATE(B$34," - ",B35)</f>
        <v>Std height - Min Std height</v>
      </c>
      <c r="E41" s="2">
        <v>-10</v>
      </c>
      <c r="F41" s="2">
        <v>-10</v>
      </c>
      <c r="G41" s="2">
        <v>-10</v>
      </c>
      <c r="H41" s="2">
        <v>-10</v>
      </c>
    </row>
    <row r="42" spans="2:11" x14ac:dyDescent="0.25">
      <c r="K42" s="19" t="s">
        <v>30</v>
      </c>
    </row>
  </sheetData>
  <mergeCells count="8">
    <mergeCell ref="B37:C38"/>
    <mergeCell ref="B31:C32"/>
    <mergeCell ref="J4:L4"/>
    <mergeCell ref="E15:G15"/>
    <mergeCell ref="K15:M15"/>
    <mergeCell ref="F4:H4"/>
    <mergeCell ref="O8:Q8"/>
    <mergeCell ref="O19:Q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22nd Jul 2014</vt:lpstr>
      <vt:lpstr>Sheet2</vt:lpstr>
      <vt:lpstr>Sheet3</vt:lpstr>
    </vt:vector>
  </TitlesOfParts>
  <Company>ORANGE FT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Shuttlewood</dc:creator>
  <cp:lastModifiedBy>Andy Shuttlewood</cp:lastModifiedBy>
  <dcterms:created xsi:type="dcterms:W3CDTF">2014-07-22T12:41:32Z</dcterms:created>
  <dcterms:modified xsi:type="dcterms:W3CDTF">2014-07-22T16:15:32Z</dcterms:modified>
</cp:coreProperties>
</file>